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cuments\SCBMWRC\Mileage\"/>
    </mc:Choice>
  </mc:AlternateContent>
  <xr:revisionPtr revIDLastSave="0" documentId="13_ncr:1_{E79DA696-BDF9-482E-986F-F8742DFE02E4}" xr6:coauthVersionLast="47" xr6:coauthVersionMax="47" xr10:uidLastSave="{00000000-0000-0000-0000-000000000000}"/>
  <bookViews>
    <workbookView xWindow="12660" yWindow="360" windowWidth="15660" windowHeight="17136" tabRatio="601" xr2:uid="{00000000-000D-0000-FFFF-FFFF00000000}"/>
  </bookViews>
  <sheets>
    <sheet name="Mileage Detail" sheetId="1" r:id="rId1"/>
    <sheet name="Sheet1" sheetId="2" r:id="rId2"/>
  </sheets>
  <definedNames>
    <definedName name="_xlnm._FilterDatabase" localSheetId="0" hidden="1">'Mileage Detail'!$A$2:$AI$63</definedName>
    <definedName name="DataField">'Mileage Detail'!$A$3:$AI$61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1" l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J63" i="1"/>
  <c r="I64" i="1"/>
  <c r="I63" i="1"/>
  <c r="H64" i="1"/>
  <c r="H63" i="1"/>
  <c r="G64" i="1"/>
  <c r="G63" i="1"/>
  <c r="F64" i="1"/>
  <c r="F63" i="1"/>
  <c r="E64" i="1"/>
  <c r="E63" i="1"/>
  <c r="C62" i="1"/>
  <c r="B62" i="1"/>
  <c r="B10" i="1"/>
  <c r="C40" i="1" l="1"/>
  <c r="C16" i="1"/>
  <c r="C20" i="1"/>
  <c r="C41" i="1"/>
  <c r="C21" i="1"/>
  <c r="C42" i="1"/>
  <c r="C43" i="1"/>
  <c r="C27" i="1"/>
  <c r="C45" i="1"/>
  <c r="C46" i="1"/>
  <c r="C31" i="1"/>
  <c r="C57" i="1"/>
  <c r="C10" i="1"/>
  <c r="C48" i="1"/>
  <c r="C50" i="1"/>
  <c r="C51" i="1"/>
  <c r="C52" i="1"/>
  <c r="C8" i="1"/>
  <c r="C9" i="1"/>
  <c r="C5" i="1"/>
  <c r="C26" i="1"/>
  <c r="C17" i="1"/>
  <c r="C12" i="1"/>
  <c r="C11" i="1"/>
  <c r="C25" i="1"/>
  <c r="C22" i="1"/>
  <c r="C24" i="1"/>
  <c r="C23" i="1"/>
  <c r="C3" i="1"/>
  <c r="C47" i="1"/>
  <c r="C49" i="1"/>
  <c r="C28" i="1"/>
  <c r="C13" i="1"/>
  <c r="C53" i="1"/>
  <c r="C29" i="1"/>
  <c r="C7" i="1"/>
  <c r="C14" i="1"/>
  <c r="C54" i="1"/>
  <c r="C55" i="1"/>
  <c r="C30" i="1"/>
  <c r="C56" i="1"/>
  <c r="C15" i="1"/>
  <c r="C6" i="1"/>
  <c r="C44" i="1"/>
  <c r="C19" i="1"/>
  <c r="C18" i="1"/>
  <c r="C38" i="1"/>
  <c r="C33" i="1"/>
  <c r="C34" i="1"/>
  <c r="C35" i="1"/>
  <c r="C36" i="1"/>
  <c r="C39" i="1"/>
  <c r="C32" i="1"/>
  <c r="C37" i="1"/>
  <c r="C58" i="1"/>
  <c r="C59" i="1"/>
  <c r="C60" i="1"/>
  <c r="C61" i="1"/>
  <c r="C4" i="1"/>
  <c r="B61" i="1"/>
  <c r="D61" i="1" s="1"/>
  <c r="B60" i="1"/>
  <c r="D60" i="1" s="1"/>
  <c r="B59" i="1"/>
  <c r="D59" i="1" s="1"/>
  <c r="B58" i="1"/>
  <c r="D58" i="1" s="1"/>
  <c r="B37" i="1"/>
  <c r="B32" i="1"/>
  <c r="B39" i="1"/>
  <c r="B36" i="1"/>
  <c r="B35" i="1"/>
  <c r="B34" i="1"/>
  <c r="B33" i="1"/>
  <c r="B38" i="1"/>
  <c r="B18" i="1"/>
  <c r="B19" i="1"/>
  <c r="B44" i="1"/>
  <c r="B6" i="1"/>
  <c r="B15" i="1"/>
  <c r="B56" i="1"/>
  <c r="B30" i="1"/>
  <c r="B55" i="1"/>
  <c r="B54" i="1"/>
  <c r="B14" i="1"/>
  <c r="B7" i="1"/>
  <c r="B29" i="1"/>
  <c r="B53" i="1"/>
  <c r="B13" i="1"/>
  <c r="B28" i="1"/>
  <c r="B49" i="1"/>
  <c r="B47" i="1"/>
  <c r="B3" i="1"/>
  <c r="B23" i="1"/>
  <c r="B24" i="1"/>
  <c r="B22" i="1"/>
  <c r="B25" i="1"/>
  <c r="B11" i="1"/>
  <c r="B12" i="1"/>
  <c r="B17" i="1"/>
  <c r="B26" i="1"/>
  <c r="B5" i="1"/>
  <c r="B9" i="1"/>
  <c r="B8" i="1"/>
  <c r="B52" i="1"/>
  <c r="B51" i="1"/>
  <c r="B50" i="1"/>
  <c r="B48" i="1"/>
  <c r="B57" i="1"/>
  <c r="B31" i="1"/>
  <c r="B46" i="1"/>
  <c r="B45" i="1"/>
  <c r="B27" i="1"/>
  <c r="B43" i="1"/>
  <c r="B42" i="1"/>
  <c r="B21" i="1"/>
  <c r="B41" i="1"/>
  <c r="B20" i="1"/>
  <c r="B16" i="1"/>
  <c r="B40" i="1"/>
  <c r="B4" i="1"/>
  <c r="B63" i="1" l="1"/>
  <c r="C63" i="1"/>
  <c r="D34" i="1"/>
  <c r="D32" i="1"/>
  <c r="D33" i="1"/>
  <c r="D37" i="1"/>
  <c r="D36" i="1"/>
  <c r="D39" i="1"/>
  <c r="D35" i="1"/>
  <c r="D38" i="1"/>
  <c r="D19" i="1"/>
  <c r="D18" i="1"/>
  <c r="D9" i="1"/>
  <c r="D30" i="1"/>
  <c r="D56" i="1"/>
  <c r="D17" i="1"/>
  <c r="D44" i="1"/>
  <c r="D25" i="1"/>
  <c r="D45" i="1"/>
  <c r="D46" i="1"/>
  <c r="D57" i="1"/>
  <c r="D5" i="1"/>
  <c r="D26" i="1"/>
  <c r="D15" i="1"/>
  <c r="D6" i="1"/>
  <c r="D11" i="1"/>
  <c r="D22" i="1"/>
  <c r="D43" i="1"/>
  <c r="D49" i="1"/>
  <c r="D31" i="1"/>
  <c r="D53" i="1"/>
  <c r="D7" i="1"/>
  <c r="D55" i="1"/>
  <c r="D4" i="1"/>
  <c r="D40" i="1"/>
  <c r="D12" i="1"/>
  <c r="D41" i="1"/>
  <c r="D21" i="1"/>
  <c r="D24" i="1"/>
  <c r="D27" i="1"/>
  <c r="D47" i="1"/>
  <c r="D13" i="1"/>
  <c r="D48" i="1"/>
  <c r="D29" i="1"/>
  <c r="D14" i="1"/>
  <c r="C66" i="1"/>
  <c r="D16" i="1"/>
  <c r="D20" i="1"/>
  <c r="D42" i="1"/>
  <c r="D23" i="1"/>
  <c r="D3" i="1"/>
  <c r="D28" i="1"/>
  <c r="D50" i="1"/>
  <c r="D51" i="1"/>
  <c r="D52" i="1"/>
  <c r="D8" i="1"/>
  <c r="D54" i="1"/>
  <c r="D10" i="1"/>
</calcChain>
</file>

<file path=xl/sharedStrings.xml><?xml version="1.0" encoding="utf-8"?>
<sst xmlns="http://schemas.openxmlformats.org/spreadsheetml/2006/main" count="72" uniqueCount="72">
  <si>
    <t>Rider Total</t>
  </si>
  <si>
    <t>Name</t>
  </si>
  <si>
    <t>Crittenden, John</t>
  </si>
  <si>
    <t>Reitz, Bill</t>
  </si>
  <si>
    <t>Zablocki, Ron</t>
  </si>
  <si>
    <t>Wagner, Karl</t>
  </si>
  <si>
    <t>Wagner, Sharon</t>
  </si>
  <si>
    <t>Wolf, Eric</t>
  </si>
  <si>
    <t>Wassenaar, Danny</t>
  </si>
  <si>
    <t>Taylor, Ed</t>
  </si>
  <si>
    <t>Santos, Ray</t>
  </si>
  <si>
    <t>Burtt, Dan</t>
  </si>
  <si>
    <t>Bland, Howard</t>
  </si>
  <si>
    <t>Galvez, Gilbert</t>
  </si>
  <si>
    <t>Leo, Steve</t>
  </si>
  <si>
    <t>Wawro, Peter</t>
  </si>
  <si>
    <t>Williams, Don</t>
  </si>
  <si>
    <t>Rissman, Pete</t>
  </si>
  <si>
    <t>Leyva, Jacob</t>
  </si>
  <si>
    <t>Meyer, Ian</t>
  </si>
  <si>
    <t>Paproski, Ron</t>
  </si>
  <si>
    <t>Carrete, Rafael</t>
  </si>
  <si>
    <t>Friel, Kevin</t>
  </si>
  <si>
    <t>Bell, Travers</t>
  </si>
  <si>
    <t>Menefee, Dave</t>
  </si>
  <si>
    <t>Dang, Jeffrey</t>
  </si>
  <si>
    <t>Guerrera, Cruz</t>
  </si>
  <si>
    <t>Sallari, Henry</t>
  </si>
  <si>
    <t>Bennett, Steven</t>
  </si>
  <si>
    <t>Ride
Count</t>
  </si>
  <si>
    <t>Rank</t>
  </si>
  <si>
    <t>8/18-8/20
Lompoc</t>
  </si>
  <si>
    <t>9/9 GM
Big Bear</t>
  </si>
  <si>
    <t>9/22-9/24
Porterville</t>
  </si>
  <si>
    <t>10/7 GM
Farmhouse 78</t>
  </si>
  <si>
    <t>10/13-15
Mt. Laguna</t>
  </si>
  <si>
    <t>11/2-5
Julian ADV Rally</t>
  </si>
  <si>
    <t>Tung, Carl</t>
  </si>
  <si>
    <t>Kirch, Paul</t>
  </si>
  <si>
    <t>Ho, Willis</t>
  </si>
  <si>
    <t>Collazo, Sergio</t>
  </si>
  <si>
    <t>Roney, Scott</t>
  </si>
  <si>
    <t>Butler, Gary</t>
  </si>
  <si>
    <t>Leo, Jan</t>
  </si>
  <si>
    <t>Parks, Dan</t>
  </si>
  <si>
    <t>Magrath, Ric</t>
  </si>
  <si>
    <t>Antolin, Julito</t>
  </si>
  <si>
    <t>Stark, Jerry</t>
  </si>
  <si>
    <t>Wolf, Patrick</t>
  </si>
  <si>
    <t>Gersbacher, Ryan</t>
  </si>
  <si>
    <t>Corell, Torbjorn</t>
  </si>
  <si>
    <t>Williams, Carl</t>
  </si>
  <si>
    <t>Henley, Dan</t>
  </si>
  <si>
    <t>Zablocki, Lorna</t>
  </si>
  <si>
    <t>Leyva, Jessie</t>
  </si>
  <si>
    <t>SCBMWRC Ride Mileage
July 2023 - July 2024</t>
  </si>
  <si>
    <t>CLUB MILES SINCE 7/4/23:</t>
  </si>
  <si>
    <t>CLUB MEMBERS ON RIDE:</t>
  </si>
  <si>
    <t>TOTALS:</t>
  </si>
  <si>
    <t>8/5 GM
Fallbrook</t>
  </si>
  <si>
    <t>Bruce, Jackie</t>
  </si>
  <si>
    <t>Barber, Mike</t>
  </si>
  <si>
    <t>Vorhees, David</t>
  </si>
  <si>
    <t>Brenes, Erasmo</t>
  </si>
  <si>
    <t>Hoffman, Harry</t>
  </si>
  <si>
    <t>Lewis, Steve</t>
  </si>
  <si>
    <t>Reyes, Joe</t>
  </si>
  <si>
    <t>Watson, Tom</t>
  </si>
  <si>
    <t>Banas, Mark</t>
  </si>
  <si>
    <t>Thompson, Reggie</t>
  </si>
  <si>
    <t>n/a</t>
  </si>
  <si>
    <t>11/4 GM
Julian Beer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</si>
</sst>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11"/>
      <color theme="1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222222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6" fillId="0" borderId="13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7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 wrapText="1"/>
    </xf>
    <xf numFmtId="16" fontId="1" fillId="3" borderId="13" xfId="0" applyNumberFormat="1" applyFont="1" applyFill="1" applyBorder="1" applyAlignment="1">
      <alignment horizontal="center" vertical="center" textRotation="90" wrapText="1"/>
    </xf>
    <xf numFmtId="16" fontId="1" fillId="3" borderId="26" xfId="0" applyNumberFormat="1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37"/>
  <sheetViews>
    <sheetView showZeros="0" tabSelected="1" zoomScaleNormal="100" workbookViewId="0">
      <pane xSplit="4" ySplit="2" topLeftCell="E3" activePane="bottomRight" state="frozen"/>
      <selection pane="topRight" activeCell="H1" sqref="H1"/>
      <selection pane="bottomLeft" activeCell="A4" sqref="A4"/>
      <selection pane="bottomRight" activeCell="J3" sqref="J3"/>
    </sheetView>
  </sheetViews>
  <sheetFormatPr defaultColWidth="12.59765625" defaultRowHeight="15" customHeight="1" x14ac:dyDescent="0.25"/>
  <cols>
    <col min="1" max="1" width="18.69921875" customWidth="1"/>
    <col min="2" max="2" width="7.19921875" customWidth="1"/>
    <col min="3" max="4" width="5.69921875" customWidth="1"/>
    <col min="5" max="35" width="6.69921875" customWidth="1"/>
  </cols>
  <sheetData>
    <row r="1" spans="1:35" ht="52.8" customHeight="1" x14ac:dyDescent="0.25">
      <c r="A1" s="31" t="s">
        <v>55</v>
      </c>
      <c r="B1" s="32"/>
      <c r="C1" s="32"/>
      <c r="D1" s="33"/>
      <c r="E1" s="46" t="s">
        <v>59</v>
      </c>
      <c r="F1" s="48" t="s">
        <v>31</v>
      </c>
      <c r="G1" s="48" t="s">
        <v>32</v>
      </c>
      <c r="H1" s="48" t="s">
        <v>33</v>
      </c>
      <c r="I1" s="48" t="s">
        <v>34</v>
      </c>
      <c r="J1" s="48" t="s">
        <v>35</v>
      </c>
      <c r="K1" s="48" t="s">
        <v>71</v>
      </c>
      <c r="L1" s="48" t="s">
        <v>36</v>
      </c>
      <c r="M1" s="50"/>
      <c r="N1" s="50"/>
      <c r="O1" s="50"/>
      <c r="P1" s="52"/>
      <c r="Q1" s="48"/>
      <c r="R1" s="50"/>
      <c r="S1" s="50"/>
      <c r="T1" s="50"/>
      <c r="U1" s="54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s="1" customFormat="1" ht="29.4" thickBot="1" x14ac:dyDescent="0.3">
      <c r="A2" s="15" t="s">
        <v>1</v>
      </c>
      <c r="B2" s="29" t="s">
        <v>0</v>
      </c>
      <c r="C2" s="29" t="s">
        <v>29</v>
      </c>
      <c r="D2" s="30" t="s">
        <v>30</v>
      </c>
      <c r="E2" s="47"/>
      <c r="F2" s="49"/>
      <c r="G2" s="49"/>
      <c r="H2" s="49"/>
      <c r="I2" s="49"/>
      <c r="J2" s="49"/>
      <c r="K2" s="49"/>
      <c r="L2" s="49"/>
      <c r="M2" s="51"/>
      <c r="N2" s="51"/>
      <c r="O2" s="51"/>
      <c r="P2" s="53"/>
      <c r="Q2" s="49"/>
      <c r="R2" s="51"/>
      <c r="S2" s="51"/>
      <c r="T2" s="51"/>
      <c r="U2" s="55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ht="14.4" thickTop="1" x14ac:dyDescent="0.25">
      <c r="A3" s="8" t="s">
        <v>9</v>
      </c>
      <c r="B3" s="9">
        <f>SUM(E3:AI3)</f>
        <v>1403</v>
      </c>
      <c r="C3" s="9">
        <f>COUNT(E3:AI3)</f>
        <v>4</v>
      </c>
      <c r="D3" s="13">
        <f>IF(B3&gt;0,RANK(B3,$B$3:$B$61,0),"")</f>
        <v>1</v>
      </c>
      <c r="E3" s="14"/>
      <c r="F3" s="10">
        <v>479</v>
      </c>
      <c r="G3" s="10">
        <v>122</v>
      </c>
      <c r="H3" s="10">
        <v>566</v>
      </c>
      <c r="I3" s="10">
        <v>236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3.8" x14ac:dyDescent="0.25">
      <c r="A4" s="4" t="s">
        <v>23</v>
      </c>
      <c r="B4" s="5">
        <f>SUM(E4:AI4)</f>
        <v>1116</v>
      </c>
      <c r="C4" s="5">
        <f>COUNT(E4:AI4)</f>
        <v>4</v>
      </c>
      <c r="D4" s="13">
        <f>IF(B4&gt;0,RANK(B4,$B$3:$B$61,0),"")</f>
        <v>2</v>
      </c>
      <c r="E4" s="12">
        <v>192</v>
      </c>
      <c r="F4" s="6"/>
      <c r="G4" s="6">
        <v>122</v>
      </c>
      <c r="H4" s="6">
        <v>566</v>
      </c>
      <c r="I4" s="6">
        <v>236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4.25" customHeight="1" x14ac:dyDescent="0.25">
      <c r="A5" s="4" t="s">
        <v>37</v>
      </c>
      <c r="B5" s="5">
        <f>SUM(E5:AI5)</f>
        <v>1045</v>
      </c>
      <c r="C5" s="5">
        <f>COUNT(E5:AI5)</f>
        <v>2</v>
      </c>
      <c r="D5" s="13">
        <f>IF(B5&gt;0,RANK(B5,$B$3:$B$61,0),"")</f>
        <v>3</v>
      </c>
      <c r="E5" s="12"/>
      <c r="F5" s="6">
        <v>479</v>
      </c>
      <c r="G5" s="6"/>
      <c r="H5" s="6">
        <v>566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4.25" customHeight="1" x14ac:dyDescent="0.25">
      <c r="A6" s="4" t="s">
        <v>13</v>
      </c>
      <c r="B6" s="5">
        <f>SUM(E6:AI6)</f>
        <v>924</v>
      </c>
      <c r="C6" s="5">
        <f>COUNT(E6:AI6)</f>
        <v>3</v>
      </c>
      <c r="D6" s="13">
        <f>IF(B6&gt;0,RANK(B6,$B$3:$B$61,0),"")</f>
        <v>4</v>
      </c>
      <c r="E6" s="12"/>
      <c r="F6" s="6"/>
      <c r="G6" s="6">
        <v>122</v>
      </c>
      <c r="H6" s="6">
        <v>566</v>
      </c>
      <c r="I6" s="6">
        <v>236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4.25" customHeight="1" x14ac:dyDescent="0.25">
      <c r="A7" s="4" t="s">
        <v>48</v>
      </c>
      <c r="B7" s="5">
        <f>SUM(E7:AI7)</f>
        <v>924</v>
      </c>
      <c r="C7" s="5">
        <f>COUNT(E7:AI7)</f>
        <v>3</v>
      </c>
      <c r="D7" s="13">
        <f>IF(B7&gt;0,RANK(B7,$B$3:$B$61,0),"")</f>
        <v>4</v>
      </c>
      <c r="E7" s="12"/>
      <c r="F7" s="6"/>
      <c r="G7" s="6">
        <v>122</v>
      </c>
      <c r="H7" s="6">
        <v>566</v>
      </c>
      <c r="I7" s="6">
        <v>236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3.8" x14ac:dyDescent="0.25">
      <c r="A8" s="4" t="s">
        <v>7</v>
      </c>
      <c r="B8" s="5">
        <f>SUM(E8:AI8)</f>
        <v>880</v>
      </c>
      <c r="C8" s="5">
        <f>COUNT(E8:AI8)</f>
        <v>3</v>
      </c>
      <c r="D8" s="13">
        <f>IF(B8&gt;0,RANK(B8,$B$3:$B$61,0),"")</f>
        <v>6</v>
      </c>
      <c r="E8" s="12">
        <v>192</v>
      </c>
      <c r="F8" s="6"/>
      <c r="G8" s="6">
        <v>122</v>
      </c>
      <c r="H8" s="6">
        <v>566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3.8" x14ac:dyDescent="0.25">
      <c r="A9" s="4" t="s">
        <v>4</v>
      </c>
      <c r="B9" s="5">
        <f>SUM(E9:AI9)</f>
        <v>880</v>
      </c>
      <c r="C9" s="5">
        <f>COUNT(E9:AI9)</f>
        <v>3</v>
      </c>
      <c r="D9" s="13">
        <f>IF(B9&gt;0,RANK(B9,$B$3:$B$61,0),"")</f>
        <v>6</v>
      </c>
      <c r="E9" s="12">
        <v>192</v>
      </c>
      <c r="F9" s="6"/>
      <c r="G9" s="6">
        <v>122</v>
      </c>
      <c r="H9" s="6">
        <v>566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5" customHeight="1" x14ac:dyDescent="0.25">
      <c r="A10" s="4" t="s">
        <v>27</v>
      </c>
      <c r="B10" s="5">
        <f>SUM(E10:AI10)</f>
        <v>793</v>
      </c>
      <c r="C10" s="5">
        <f>COUNT(E10:AI10)</f>
        <v>3</v>
      </c>
      <c r="D10" s="13">
        <f>IF(B10&gt;0,RANK(B10,$B$3:$B$61,0),"")</f>
        <v>8</v>
      </c>
      <c r="E10" s="12">
        <v>192</v>
      </c>
      <c r="F10" s="6">
        <v>479</v>
      </c>
      <c r="G10" s="6">
        <v>122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3.8" x14ac:dyDescent="0.25">
      <c r="A11" s="4" t="s">
        <v>40</v>
      </c>
      <c r="B11" s="5">
        <f>SUM(E11:AI11)</f>
        <v>715</v>
      </c>
      <c r="C11" s="5">
        <f>COUNT(E11:AI11)</f>
        <v>2</v>
      </c>
      <c r="D11" s="13">
        <f>IF(B11&gt;0,RANK(B11,$B$3:$B$61,0),"")</f>
        <v>9</v>
      </c>
      <c r="E11" s="12"/>
      <c r="F11" s="6">
        <v>479</v>
      </c>
      <c r="G11" s="6"/>
      <c r="H11" s="6"/>
      <c r="I11" s="6">
        <v>236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3.8" x14ac:dyDescent="0.25">
      <c r="A12" s="4" t="s">
        <v>39</v>
      </c>
      <c r="B12" s="5">
        <f>SUM(E12:AI12)</f>
        <v>715</v>
      </c>
      <c r="C12" s="5">
        <f>COUNT(E12:AI12)</f>
        <v>2</v>
      </c>
      <c r="D12" s="13">
        <f>IF(B12&gt;0,RANK(B12,$B$3:$B$61,0),"")</f>
        <v>9</v>
      </c>
      <c r="E12" s="12"/>
      <c r="F12" s="6">
        <v>479</v>
      </c>
      <c r="G12" s="6"/>
      <c r="H12" s="6"/>
      <c r="I12" s="6">
        <v>236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3.8" x14ac:dyDescent="0.25">
      <c r="A13" s="4" t="s">
        <v>11</v>
      </c>
      <c r="B13" s="5">
        <f>SUM(E13:AI13)</f>
        <v>688</v>
      </c>
      <c r="C13" s="5">
        <f>COUNT(E13:AI13)</f>
        <v>2</v>
      </c>
      <c r="D13" s="13">
        <f>IF(B13&gt;0,RANK(B13,$B$3:$B$61,0),"")</f>
        <v>11</v>
      </c>
      <c r="E13" s="12"/>
      <c r="F13" s="6"/>
      <c r="G13" s="6">
        <v>122</v>
      </c>
      <c r="H13" s="6">
        <v>566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3.8" x14ac:dyDescent="0.25">
      <c r="A14" s="4" t="s">
        <v>49</v>
      </c>
      <c r="B14" s="5">
        <f>SUM(E14:AI14)</f>
        <v>688</v>
      </c>
      <c r="C14" s="5">
        <f>COUNT(E14:AI14)</f>
        <v>2</v>
      </c>
      <c r="D14" s="13">
        <f>IF(B14&gt;0,RANK(B14,$B$3:$B$61,0),"")</f>
        <v>11</v>
      </c>
      <c r="E14" s="12"/>
      <c r="F14" s="6"/>
      <c r="G14" s="6">
        <v>122</v>
      </c>
      <c r="H14" s="6">
        <v>566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3.8" x14ac:dyDescent="0.25">
      <c r="A15" s="4" t="s">
        <v>53</v>
      </c>
      <c r="B15" s="5">
        <f>SUM(E15:AI15)</f>
        <v>688</v>
      </c>
      <c r="C15" s="5">
        <f>COUNT(E15:AI15)</f>
        <v>2</v>
      </c>
      <c r="D15" s="13">
        <f>IF(B15&gt;0,RANK(B15,$B$3:$B$61,0),"")</f>
        <v>11</v>
      </c>
      <c r="E15" s="12"/>
      <c r="F15" s="6"/>
      <c r="G15" s="6">
        <v>122</v>
      </c>
      <c r="H15" s="6">
        <v>566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5" customHeight="1" x14ac:dyDescent="0.25">
      <c r="A16" s="4" t="s">
        <v>21</v>
      </c>
      <c r="B16" s="5">
        <f>SUM(E16:AI16)</f>
        <v>671</v>
      </c>
      <c r="C16" s="5">
        <f>COUNT(E16:AI16)</f>
        <v>2</v>
      </c>
      <c r="D16" s="13">
        <f>IF(B16&gt;0,RANK(B16,$B$3:$B$61,0),"")</f>
        <v>14</v>
      </c>
      <c r="E16" s="12">
        <v>192</v>
      </c>
      <c r="F16" s="6">
        <v>479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5" customHeight="1" x14ac:dyDescent="0.25">
      <c r="A17" s="4" t="s">
        <v>38</v>
      </c>
      <c r="B17" s="5">
        <f>SUM(E17:AI17)</f>
        <v>601</v>
      </c>
      <c r="C17" s="5">
        <f>COUNT(E17:AI17)</f>
        <v>2</v>
      </c>
      <c r="D17" s="13">
        <f>IF(B17&gt;0,RANK(B17,$B$3:$B$61,0),"")</f>
        <v>15</v>
      </c>
      <c r="E17" s="12"/>
      <c r="F17" s="6">
        <v>479</v>
      </c>
      <c r="G17" s="6">
        <v>122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5" customHeight="1" x14ac:dyDescent="0.25">
      <c r="A18" s="4" t="s">
        <v>61</v>
      </c>
      <c r="B18" s="5">
        <f>SUM(E18:AI18)</f>
        <v>566</v>
      </c>
      <c r="C18" s="5">
        <f>COUNT(E18:AI18)</f>
        <v>1</v>
      </c>
      <c r="D18" s="13">
        <f>IF(B18&gt;0,RANK(B18,$B$3:$B$61,0),"")</f>
        <v>16</v>
      </c>
      <c r="E18" s="12"/>
      <c r="F18" s="6"/>
      <c r="G18" s="6"/>
      <c r="H18" s="6">
        <v>566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5.75" customHeight="1" x14ac:dyDescent="0.25">
      <c r="A19" s="4" t="s">
        <v>60</v>
      </c>
      <c r="B19" s="5">
        <f>SUM(E19:AI19)</f>
        <v>566</v>
      </c>
      <c r="C19" s="5">
        <f>COUNT(E19:AI19)</f>
        <v>1</v>
      </c>
      <c r="D19" s="13">
        <f>IF(B19&gt;0,RANK(B19,$B$3:$B$61,0),"")</f>
        <v>16</v>
      </c>
      <c r="E19" s="12"/>
      <c r="F19" s="6"/>
      <c r="G19" s="6"/>
      <c r="H19" s="6">
        <v>566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5.75" customHeight="1" x14ac:dyDescent="0.25">
      <c r="A20" s="4" t="s">
        <v>2</v>
      </c>
      <c r="B20" s="5">
        <f>SUM(E20:AI20)</f>
        <v>550</v>
      </c>
      <c r="C20" s="5">
        <f>COUNT(E20:AI20)</f>
        <v>3</v>
      </c>
      <c r="D20" s="13">
        <f>IF(B20&gt;0,RANK(B20,$B$3:$B$61,0),"")</f>
        <v>18</v>
      </c>
      <c r="E20" s="12">
        <v>192</v>
      </c>
      <c r="F20" s="6"/>
      <c r="G20" s="6">
        <v>122</v>
      </c>
      <c r="H20" s="6"/>
      <c r="I20" s="6">
        <v>236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5.75" customHeight="1" x14ac:dyDescent="0.25">
      <c r="A21" s="4" t="s">
        <v>22</v>
      </c>
      <c r="B21" s="5">
        <f>SUM(E21:AI21)</f>
        <v>550</v>
      </c>
      <c r="C21" s="5">
        <f>COUNT(E21:AI21)</f>
        <v>3</v>
      </c>
      <c r="D21" s="13">
        <f>IF(B21&gt;0,RANK(B21,$B$3:$B$61,0),"")</f>
        <v>18</v>
      </c>
      <c r="E21" s="12">
        <v>192</v>
      </c>
      <c r="F21" s="6"/>
      <c r="G21" s="6">
        <v>122</v>
      </c>
      <c r="H21" s="6"/>
      <c r="I21" s="6">
        <v>236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5.75" customHeight="1" x14ac:dyDescent="0.25">
      <c r="A22" s="4" t="s">
        <v>42</v>
      </c>
      <c r="B22" s="5">
        <f>SUM(E22:AI22)</f>
        <v>479</v>
      </c>
      <c r="C22" s="5">
        <f>COUNT(E22:AI22)</f>
        <v>1</v>
      </c>
      <c r="D22" s="13">
        <f>IF(B22&gt;0,RANK(B22,$B$3:$B$61,0),"")</f>
        <v>20</v>
      </c>
      <c r="E22" s="12"/>
      <c r="F22" s="6">
        <v>479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3.8" x14ac:dyDescent="0.25">
      <c r="A23" s="4" t="s">
        <v>43</v>
      </c>
      <c r="B23" s="5">
        <f>SUM(E23:AI23)</f>
        <v>479</v>
      </c>
      <c r="C23" s="5">
        <f>COUNT(E23:AI23)</f>
        <v>1</v>
      </c>
      <c r="D23" s="13">
        <f>IF(B23&gt;0,RANK(B23,$B$3:$B$61,0),"")</f>
        <v>20</v>
      </c>
      <c r="E23" s="12"/>
      <c r="F23" s="6">
        <v>479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 x14ac:dyDescent="0.25">
      <c r="A24" s="4" t="s">
        <v>14</v>
      </c>
      <c r="B24" s="5">
        <f>SUM(E24:AI24)</f>
        <v>479</v>
      </c>
      <c r="C24" s="5">
        <f>COUNT(E24:AI24)</f>
        <v>1</v>
      </c>
      <c r="D24" s="13">
        <f>IF(B24&gt;0,RANK(B24,$B$3:$B$61,0),"")</f>
        <v>20</v>
      </c>
      <c r="E24" s="12"/>
      <c r="F24" s="6">
        <v>479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.75" customHeight="1" x14ac:dyDescent="0.25">
      <c r="A25" s="4" t="s">
        <v>41</v>
      </c>
      <c r="B25" s="5">
        <f>SUM(E25:AI25)</f>
        <v>479</v>
      </c>
      <c r="C25" s="5">
        <f>COUNT(E25:AI25)</f>
        <v>1</v>
      </c>
      <c r="D25" s="13">
        <f>IF(B25&gt;0,RANK(B25,$B$3:$B$61,0),"")</f>
        <v>20</v>
      </c>
      <c r="E25" s="12"/>
      <c r="F25" s="6">
        <v>479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5.75" customHeight="1" x14ac:dyDescent="0.25">
      <c r="A26" s="4" t="s">
        <v>10</v>
      </c>
      <c r="B26" s="5">
        <f>SUM(E26:AI26)</f>
        <v>479</v>
      </c>
      <c r="C26" s="5">
        <f>COUNT(E26:AI26)</f>
        <v>1</v>
      </c>
      <c r="D26" s="13">
        <f>IF(B26&gt;0,RANK(B26,$B$3:$B$61,0),"")</f>
        <v>20</v>
      </c>
      <c r="E26" s="12"/>
      <c r="F26" s="6">
        <v>479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5.75" customHeight="1" x14ac:dyDescent="0.25">
      <c r="A27" s="4" t="s">
        <v>24</v>
      </c>
      <c r="B27" s="5">
        <f>SUM(E27:AI27)</f>
        <v>428</v>
      </c>
      <c r="C27" s="5">
        <f>COUNT(E27:AI27)</f>
        <v>2</v>
      </c>
      <c r="D27" s="13">
        <f>IF(B27&gt;0,RANK(B27,$B$3:$B$61,0),"")</f>
        <v>25</v>
      </c>
      <c r="E27" s="12">
        <v>192</v>
      </c>
      <c r="F27" s="6"/>
      <c r="G27" s="6"/>
      <c r="H27" s="6"/>
      <c r="I27" s="6">
        <v>236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.75" customHeight="1" x14ac:dyDescent="0.25">
      <c r="A28" s="4" t="s">
        <v>45</v>
      </c>
      <c r="B28" s="5">
        <f>SUM(E28:AI28)</f>
        <v>358</v>
      </c>
      <c r="C28" s="5">
        <f>COUNT(E28:AI28)</f>
        <v>2</v>
      </c>
      <c r="D28" s="13">
        <f>IF(B28&gt;0,RANK(B28,$B$3:$B$61,0),"")</f>
        <v>26</v>
      </c>
      <c r="E28" s="12"/>
      <c r="F28" s="6"/>
      <c r="G28" s="6">
        <v>122</v>
      </c>
      <c r="H28" s="6"/>
      <c r="I28" s="6">
        <v>236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.75" customHeight="1" x14ac:dyDescent="0.25">
      <c r="A29" s="4" t="s">
        <v>47</v>
      </c>
      <c r="B29" s="5">
        <f>SUM(E29:AI29)</f>
        <v>358</v>
      </c>
      <c r="C29" s="5">
        <f>COUNT(E29:AI29)</f>
        <v>2</v>
      </c>
      <c r="D29" s="13">
        <f>IF(B29&gt;0,RANK(B29,$B$3:$B$61,0),"")</f>
        <v>26</v>
      </c>
      <c r="E29" s="12"/>
      <c r="F29" s="6"/>
      <c r="G29" s="6">
        <v>122</v>
      </c>
      <c r="H29" s="6"/>
      <c r="I29" s="6">
        <v>236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5.75" customHeight="1" x14ac:dyDescent="0.25">
      <c r="A30" s="4" t="s">
        <v>51</v>
      </c>
      <c r="B30" s="5">
        <f>SUM(E30:AI30)</f>
        <v>358</v>
      </c>
      <c r="C30" s="5">
        <f>COUNT(E30:AI30)</f>
        <v>2</v>
      </c>
      <c r="D30" s="13">
        <f>IF(B30&gt;0,RANK(B30,$B$3:$B$61,0),"")</f>
        <v>26</v>
      </c>
      <c r="E30" s="12"/>
      <c r="F30" s="6"/>
      <c r="G30" s="6">
        <v>122</v>
      </c>
      <c r="H30" s="6"/>
      <c r="I30" s="6">
        <v>236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5.75" customHeight="1" x14ac:dyDescent="0.25">
      <c r="A31" s="4" t="s">
        <v>3</v>
      </c>
      <c r="B31" s="5">
        <f>SUM(E31:AI31)</f>
        <v>314</v>
      </c>
      <c r="C31" s="5">
        <f>COUNT(E31:AI31)</f>
        <v>2</v>
      </c>
      <c r="D31" s="13">
        <f>IF(B31&gt;0,RANK(B31,$B$3:$B$61,0),"")</f>
        <v>29</v>
      </c>
      <c r="E31" s="12">
        <v>192</v>
      </c>
      <c r="F31" s="6"/>
      <c r="G31" s="6">
        <v>122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.75" customHeight="1" x14ac:dyDescent="0.25">
      <c r="A32" s="4" t="s">
        <v>68</v>
      </c>
      <c r="B32" s="5">
        <f>SUM(E32:AI32)</f>
        <v>236</v>
      </c>
      <c r="C32" s="5">
        <f>COUNT(E32:AI32)</f>
        <v>1</v>
      </c>
      <c r="D32" s="13">
        <f>IF(B32&gt;0,RANK(B32,$B$3:$B$61,0),"")</f>
        <v>30</v>
      </c>
      <c r="E32" s="12"/>
      <c r="F32" s="6"/>
      <c r="G32" s="6"/>
      <c r="H32" s="6"/>
      <c r="I32" s="6">
        <v>236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.75" customHeight="1" x14ac:dyDescent="0.25">
      <c r="A33" s="4" t="s">
        <v>63</v>
      </c>
      <c r="B33" s="5">
        <f>SUM(E33:AI33)</f>
        <v>236</v>
      </c>
      <c r="C33" s="5">
        <f>COUNT(E33:AI33)</f>
        <v>1</v>
      </c>
      <c r="D33" s="13">
        <f>IF(B33&gt;0,RANK(B33,$B$3:$B$61,0),"")</f>
        <v>30</v>
      </c>
      <c r="E33" s="12"/>
      <c r="F33" s="6"/>
      <c r="G33" s="6"/>
      <c r="H33" s="6"/>
      <c r="I33" s="6">
        <v>236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.75" customHeight="1" x14ac:dyDescent="0.25">
      <c r="A34" s="4" t="s">
        <v>64</v>
      </c>
      <c r="B34" s="5">
        <f>SUM(E34:AI34)</f>
        <v>236</v>
      </c>
      <c r="C34" s="5">
        <f>COUNT(E34:AI34)</f>
        <v>1</v>
      </c>
      <c r="D34" s="13">
        <f>IF(B34&gt;0,RANK(B34,$B$3:$B$61,0),"")</f>
        <v>30</v>
      </c>
      <c r="E34" s="12"/>
      <c r="F34" s="6"/>
      <c r="G34" s="6"/>
      <c r="H34" s="6"/>
      <c r="I34" s="6">
        <v>236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.75" customHeight="1" x14ac:dyDescent="0.25">
      <c r="A35" s="4" t="s">
        <v>65</v>
      </c>
      <c r="B35" s="5">
        <f>SUM(E35:AI35)</f>
        <v>236</v>
      </c>
      <c r="C35" s="5">
        <f>COUNT(E35:AI35)</f>
        <v>1</v>
      </c>
      <c r="D35" s="13">
        <f>IF(B35&gt;0,RANK(B35,$B$3:$B$61,0),"")</f>
        <v>30</v>
      </c>
      <c r="E35" s="12"/>
      <c r="F35" s="6"/>
      <c r="G35" s="6"/>
      <c r="H35" s="6"/>
      <c r="I35" s="6">
        <v>236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5.75" customHeight="1" x14ac:dyDescent="0.25">
      <c r="A36" s="4" t="s">
        <v>66</v>
      </c>
      <c r="B36" s="5">
        <f>SUM(E36:AI36)</f>
        <v>236</v>
      </c>
      <c r="C36" s="5">
        <f>COUNT(E36:AI36)</f>
        <v>1</v>
      </c>
      <c r="D36" s="13">
        <f>IF(B36&gt;0,RANK(B36,$B$3:$B$61,0),"")</f>
        <v>30</v>
      </c>
      <c r="E36" s="12"/>
      <c r="F36" s="6"/>
      <c r="G36" s="6"/>
      <c r="H36" s="6"/>
      <c r="I36" s="6">
        <v>236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.75" customHeight="1" x14ac:dyDescent="0.25">
      <c r="A37" s="4" t="s">
        <v>69</v>
      </c>
      <c r="B37" s="5">
        <f>SUM(E37:AI37)</f>
        <v>236</v>
      </c>
      <c r="C37" s="5">
        <f>COUNT(E37:AI37)</f>
        <v>1</v>
      </c>
      <c r="D37" s="13">
        <f>IF(B37&gt;0,RANK(B37,$B$3:$B$61,0),"")</f>
        <v>30</v>
      </c>
      <c r="E37" s="12"/>
      <c r="F37" s="6"/>
      <c r="G37" s="6"/>
      <c r="H37" s="6"/>
      <c r="I37" s="6">
        <v>236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5.75" customHeight="1" x14ac:dyDescent="0.25">
      <c r="A38" s="4" t="s">
        <v>62</v>
      </c>
      <c r="B38" s="5">
        <f>SUM(E38:AI38)</f>
        <v>236</v>
      </c>
      <c r="C38" s="5">
        <f>COUNT(E38:AI38)</f>
        <v>1</v>
      </c>
      <c r="D38" s="13">
        <f>IF(B38&gt;0,RANK(B38,$B$3:$B$61,0),"")</f>
        <v>30</v>
      </c>
      <c r="E38" s="12"/>
      <c r="F38" s="6"/>
      <c r="G38" s="6"/>
      <c r="H38" s="6"/>
      <c r="I38" s="6">
        <v>236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.75" customHeight="1" x14ac:dyDescent="0.25">
      <c r="A39" s="4" t="s">
        <v>67</v>
      </c>
      <c r="B39" s="5">
        <f>SUM(E39:AI39)</f>
        <v>236</v>
      </c>
      <c r="C39" s="5">
        <f>COUNT(E39:AI39)</f>
        <v>1</v>
      </c>
      <c r="D39" s="13">
        <f>IF(B39&gt;0,RANK(B39,$B$3:$B$61,0),"")</f>
        <v>30</v>
      </c>
      <c r="E39" s="12"/>
      <c r="F39" s="6"/>
      <c r="G39" s="6"/>
      <c r="H39" s="6"/>
      <c r="I39" s="6">
        <v>236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.75" customHeight="1" x14ac:dyDescent="0.25">
      <c r="A40" s="4" t="s">
        <v>28</v>
      </c>
      <c r="B40" s="5">
        <f>SUM(E40:AI40)</f>
        <v>192</v>
      </c>
      <c r="C40" s="5">
        <f>COUNT(E40:AI40)</f>
        <v>1</v>
      </c>
      <c r="D40" s="13">
        <f>IF(B40&gt;0,RANK(B40,$B$3:$B$61,0),"")</f>
        <v>38</v>
      </c>
      <c r="E40" s="12">
        <v>192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 customHeight="1" x14ac:dyDescent="0.25">
      <c r="A41" s="4" t="s">
        <v>25</v>
      </c>
      <c r="B41" s="5">
        <f>SUM(E41:AI41)</f>
        <v>192</v>
      </c>
      <c r="C41" s="5">
        <f>COUNT(E41:AI41)</f>
        <v>1</v>
      </c>
      <c r="D41" s="13">
        <f>IF(B41&gt;0,RANK(B41,$B$3:$B$61,0),"")</f>
        <v>38</v>
      </c>
      <c r="E41" s="12">
        <v>192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 customHeight="1" x14ac:dyDescent="0.25">
      <c r="A42" s="4" t="s">
        <v>26</v>
      </c>
      <c r="B42" s="5">
        <f>SUM(E42:AI42)</f>
        <v>192</v>
      </c>
      <c r="C42" s="5">
        <f>COUNT(E42:AI42)</f>
        <v>1</v>
      </c>
      <c r="D42" s="13">
        <f>IF(B42&gt;0,RANK(B42,$B$3:$B$61,0),"")</f>
        <v>38</v>
      </c>
      <c r="E42" s="12">
        <v>192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 customHeight="1" x14ac:dyDescent="0.25">
      <c r="A43" s="4" t="s">
        <v>18</v>
      </c>
      <c r="B43" s="5">
        <f>SUM(E43:AI43)</f>
        <v>192</v>
      </c>
      <c r="C43" s="5">
        <f>COUNT(E43:AI43)</f>
        <v>1</v>
      </c>
      <c r="D43" s="13">
        <f>IF(B43&gt;0,RANK(B43,$B$3:$B$61,0),"")</f>
        <v>38</v>
      </c>
      <c r="E43" s="12">
        <v>192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.75" customHeight="1" x14ac:dyDescent="0.25">
      <c r="A44" s="4" t="s">
        <v>54</v>
      </c>
      <c r="B44" s="5">
        <f>SUM(E44:AI44)</f>
        <v>192</v>
      </c>
      <c r="C44" s="5">
        <f>COUNT(E44:AI44)</f>
        <v>1</v>
      </c>
      <c r="D44" s="13">
        <f>IF(B44&gt;0,RANK(B44,$B$3:$B$61,0),"")</f>
        <v>38</v>
      </c>
      <c r="E44" s="12">
        <v>192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5.75" customHeight="1" x14ac:dyDescent="0.25">
      <c r="A45" s="4" t="s">
        <v>19</v>
      </c>
      <c r="B45" s="5">
        <f>SUM(E45:AI45)</f>
        <v>192</v>
      </c>
      <c r="C45" s="5">
        <f>COUNT(E45:AI45)</f>
        <v>1</v>
      </c>
      <c r="D45" s="13">
        <f>IF(B45&gt;0,RANK(B45,$B$3:$B$61,0),"")</f>
        <v>38</v>
      </c>
      <c r="E45" s="12">
        <v>192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.75" customHeight="1" x14ac:dyDescent="0.25">
      <c r="A46" s="4" t="s">
        <v>20</v>
      </c>
      <c r="B46" s="5">
        <f>SUM(E46:AI46)</f>
        <v>192</v>
      </c>
      <c r="C46" s="5">
        <f>COUNT(E46:AI46)</f>
        <v>1</v>
      </c>
      <c r="D46" s="13">
        <f>IF(B46&gt;0,RANK(B46,$B$3:$B$61,0),"")</f>
        <v>38</v>
      </c>
      <c r="E46" s="12">
        <v>192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5.75" customHeight="1" x14ac:dyDescent="0.25">
      <c r="A47" s="4" t="s">
        <v>44</v>
      </c>
      <c r="B47" s="5">
        <f>SUM(E47:AI47)</f>
        <v>192</v>
      </c>
      <c r="C47" s="5">
        <f>COUNT(E47:AI47)</f>
        <v>1</v>
      </c>
      <c r="D47" s="13">
        <f>IF(B47&gt;0,RANK(B47,$B$3:$B$61,0),"")</f>
        <v>38</v>
      </c>
      <c r="E47" s="12">
        <v>192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.75" customHeight="1" x14ac:dyDescent="0.25">
      <c r="A48" s="4" t="s">
        <v>5</v>
      </c>
      <c r="B48" s="5">
        <f>SUM(E48:AI48)</f>
        <v>192</v>
      </c>
      <c r="C48" s="5">
        <f>COUNT(E48:AI48)</f>
        <v>1</v>
      </c>
      <c r="D48" s="13">
        <f>IF(B48&gt;0,RANK(B48,$B$3:$B$61,0),"")</f>
        <v>38</v>
      </c>
      <c r="E48" s="12">
        <v>192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.75" customHeight="1" x14ac:dyDescent="0.25">
      <c r="A49" s="4" t="s">
        <v>6</v>
      </c>
      <c r="B49" s="5">
        <f>SUM(E49:AI49)</f>
        <v>192</v>
      </c>
      <c r="C49" s="5">
        <f>COUNT(E49:AI49)</f>
        <v>1</v>
      </c>
      <c r="D49" s="13">
        <f>IF(B49&gt;0,RANK(B49,$B$3:$B$61,0),"")</f>
        <v>38</v>
      </c>
      <c r="E49" s="12">
        <v>192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.75" customHeight="1" x14ac:dyDescent="0.25">
      <c r="A50" s="4" t="s">
        <v>8</v>
      </c>
      <c r="B50" s="5">
        <f>SUM(E50:AI50)</f>
        <v>192</v>
      </c>
      <c r="C50" s="5">
        <f>COUNT(E50:AI50)</f>
        <v>1</v>
      </c>
      <c r="D50" s="13">
        <f>IF(B50&gt;0,RANK(B50,$B$3:$B$61,0),"")</f>
        <v>38</v>
      </c>
      <c r="E50" s="12">
        <v>192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.75" customHeight="1" x14ac:dyDescent="0.25">
      <c r="A51" s="4" t="s">
        <v>15</v>
      </c>
      <c r="B51" s="5">
        <f>SUM(E51:AI51)</f>
        <v>192</v>
      </c>
      <c r="C51" s="5">
        <f>COUNT(E51:AI51)</f>
        <v>1</v>
      </c>
      <c r="D51" s="13">
        <f>IF(B51&gt;0,RANK(B51,$B$3:$B$61,0),"")</f>
        <v>38</v>
      </c>
      <c r="E51" s="12">
        <v>192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.75" customHeight="1" x14ac:dyDescent="0.25">
      <c r="A52" s="4" t="s">
        <v>16</v>
      </c>
      <c r="B52" s="5">
        <f>SUM(E52:AI52)</f>
        <v>192</v>
      </c>
      <c r="C52" s="5">
        <f>COUNT(E52:AI52)</f>
        <v>1</v>
      </c>
      <c r="D52" s="13">
        <f>IF(B52&gt;0,RANK(B52,$B$3:$B$61,0),"")</f>
        <v>38</v>
      </c>
      <c r="E52" s="12">
        <v>192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.75" customHeight="1" x14ac:dyDescent="0.25">
      <c r="A53" s="4" t="s">
        <v>46</v>
      </c>
      <c r="B53" s="5">
        <f>SUM(E53:AI53)</f>
        <v>122</v>
      </c>
      <c r="C53" s="5">
        <f>COUNT(E53:AI53)</f>
        <v>1</v>
      </c>
      <c r="D53" s="13">
        <f>IF(B53&gt;0,RANK(B53,$B$3:$B$61,0),"")</f>
        <v>51</v>
      </c>
      <c r="E53" s="12"/>
      <c r="F53" s="6"/>
      <c r="G53" s="6">
        <v>122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.75" customHeight="1" x14ac:dyDescent="0.25">
      <c r="A54" s="4" t="s">
        <v>12</v>
      </c>
      <c r="B54" s="5">
        <f>SUM(E54:AI54)</f>
        <v>122</v>
      </c>
      <c r="C54" s="5">
        <f>COUNT(E54:AI54)</f>
        <v>1</v>
      </c>
      <c r="D54" s="13">
        <f>IF(B54&gt;0,RANK(B54,$B$3:$B$61,0),"")</f>
        <v>51</v>
      </c>
      <c r="E54" s="12"/>
      <c r="F54" s="6"/>
      <c r="G54" s="6">
        <v>122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.75" customHeight="1" x14ac:dyDescent="0.25">
      <c r="A55" s="4" t="s">
        <v>50</v>
      </c>
      <c r="B55" s="5">
        <f>SUM(E55:AI55)</f>
        <v>122</v>
      </c>
      <c r="C55" s="5">
        <f>COUNT(E55:AI55)</f>
        <v>1</v>
      </c>
      <c r="D55" s="13">
        <f>IF(B55&gt;0,RANK(B55,$B$3:$B$61,0),"")</f>
        <v>51</v>
      </c>
      <c r="E55" s="12"/>
      <c r="F55" s="6"/>
      <c r="G55" s="6">
        <v>122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.75" customHeight="1" x14ac:dyDescent="0.25">
      <c r="A56" s="4" t="s">
        <v>52</v>
      </c>
      <c r="B56" s="5">
        <f>SUM(E56:AI56)</f>
        <v>122</v>
      </c>
      <c r="C56" s="5">
        <f>COUNT(E56:AI56)</f>
        <v>1</v>
      </c>
      <c r="D56" s="13">
        <f>IF(B56&gt;0,RANK(B56,$B$3:$B$61,0),"")</f>
        <v>51</v>
      </c>
      <c r="E56" s="12"/>
      <c r="F56" s="6"/>
      <c r="G56" s="6">
        <v>122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.75" customHeight="1" x14ac:dyDescent="0.25">
      <c r="A57" s="4"/>
      <c r="B57" s="5">
        <f>SUM(E57:AI57)</f>
        <v>0</v>
      </c>
      <c r="C57" s="5">
        <f>COUNT(E57:AI57)</f>
        <v>0</v>
      </c>
      <c r="D57" s="13" t="str">
        <f>IF(B57&gt;0,RANK(B57,$B$3:$B$61,0),"")</f>
        <v/>
      </c>
      <c r="E57" s="1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.75" customHeight="1" x14ac:dyDescent="0.25">
      <c r="A58" s="4"/>
      <c r="B58" s="5">
        <f>SUM(E58:AI58)</f>
        <v>0</v>
      </c>
      <c r="C58" s="5">
        <f>COUNT(E58:AI58)</f>
        <v>0</v>
      </c>
      <c r="D58" s="13" t="str">
        <f>IF(B58&gt;0,RANK(B58,$B$3:$B$61,0),"")</f>
        <v/>
      </c>
      <c r="E58" s="1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.75" customHeight="1" x14ac:dyDescent="0.25">
      <c r="A59" s="4"/>
      <c r="B59" s="5">
        <f>SUM(E59:AI59)</f>
        <v>0</v>
      </c>
      <c r="C59" s="5">
        <f>COUNT(E59:AI59)</f>
        <v>0</v>
      </c>
      <c r="D59" s="13" t="str">
        <f>IF(B59&gt;0,RANK(B59,$B$3:$B$61,0),"")</f>
        <v/>
      </c>
      <c r="E59" s="1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.75" customHeight="1" x14ac:dyDescent="0.25">
      <c r="A60" s="4"/>
      <c r="B60" s="5">
        <f>SUM(E60:AI60)</f>
        <v>0</v>
      </c>
      <c r="C60" s="5">
        <f>COUNT(E60:AI60)</f>
        <v>0</v>
      </c>
      <c r="D60" s="13" t="str">
        <f>IF(B60&gt;0,RANK(B60,$B$3:$B$61,0),"")</f>
        <v/>
      </c>
      <c r="E60" s="1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.75" customHeight="1" x14ac:dyDescent="0.25">
      <c r="A61" s="19"/>
      <c r="B61" s="20">
        <f>SUM(E61:AI61)</f>
        <v>0</v>
      </c>
      <c r="C61" s="20">
        <f>COUNT(E61:AI61)</f>
        <v>0</v>
      </c>
      <c r="D61" s="21" t="str">
        <f>IF(B61&gt;0,RANK(B61,$B$3:$B$61,0),"")</f>
        <v/>
      </c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.75" customHeight="1" thickBot="1" x14ac:dyDescent="0.3">
      <c r="A62" s="56" t="s">
        <v>17</v>
      </c>
      <c r="B62" s="57">
        <f>SUM(E62:AI62)</f>
        <v>1116</v>
      </c>
      <c r="C62" s="57">
        <f>COUNT(E62:AI62)</f>
        <v>4</v>
      </c>
      <c r="D62" s="61" t="s">
        <v>70</v>
      </c>
      <c r="E62" s="58">
        <v>192</v>
      </c>
      <c r="F62" s="59"/>
      <c r="G62" s="59">
        <v>122</v>
      </c>
      <c r="H62" s="59">
        <v>566</v>
      </c>
      <c r="I62" s="59">
        <v>236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1:35" ht="15.75" customHeight="1" thickTop="1" x14ac:dyDescent="0.3">
      <c r="A63" s="44" t="s">
        <v>58</v>
      </c>
      <c r="B63" s="25">
        <f>SUM(B3:B62)</f>
        <v>25162</v>
      </c>
      <c r="C63" s="25">
        <f>SUM(C3:C62)</f>
        <v>91</v>
      </c>
      <c r="D63" s="28"/>
      <c r="E63" s="27">
        <f>SUM(E3:E62)</f>
        <v>4416</v>
      </c>
      <c r="F63" s="26">
        <f>SUM(F3:F62)</f>
        <v>5748</v>
      </c>
      <c r="G63" s="27">
        <f>SUM(G3:G62)</f>
        <v>2684</v>
      </c>
      <c r="H63" s="26">
        <f>SUM(H3:H62)</f>
        <v>7358</v>
      </c>
      <c r="I63" s="27">
        <f>SUM(I3:I62)</f>
        <v>4956</v>
      </c>
      <c r="J63" s="26">
        <f>SUM(J3:J62)</f>
        <v>0</v>
      </c>
      <c r="K63" s="27">
        <f t="shared" ref="K63:AI63" si="0">SUM(K3:K62)</f>
        <v>0</v>
      </c>
      <c r="L63" s="26">
        <f t="shared" si="0"/>
        <v>0</v>
      </c>
      <c r="M63" s="27">
        <f t="shared" si="0"/>
        <v>0</v>
      </c>
      <c r="N63" s="26">
        <f t="shared" si="0"/>
        <v>0</v>
      </c>
      <c r="O63" s="27">
        <f t="shared" si="0"/>
        <v>0</v>
      </c>
      <c r="P63" s="26">
        <f t="shared" si="0"/>
        <v>0</v>
      </c>
      <c r="Q63" s="27">
        <f t="shared" si="0"/>
        <v>0</v>
      </c>
      <c r="R63" s="26">
        <f t="shared" si="0"/>
        <v>0</v>
      </c>
      <c r="S63" s="27">
        <f t="shared" si="0"/>
        <v>0</v>
      </c>
      <c r="T63" s="26">
        <f t="shared" si="0"/>
        <v>0</v>
      </c>
      <c r="U63" s="27">
        <f t="shared" si="0"/>
        <v>0</v>
      </c>
      <c r="V63" s="26">
        <f t="shared" si="0"/>
        <v>0</v>
      </c>
      <c r="W63" s="27">
        <f t="shared" si="0"/>
        <v>0</v>
      </c>
      <c r="X63" s="26">
        <f t="shared" si="0"/>
        <v>0</v>
      </c>
      <c r="Y63" s="27">
        <f t="shared" si="0"/>
        <v>0</v>
      </c>
      <c r="Z63" s="26">
        <f t="shared" si="0"/>
        <v>0</v>
      </c>
      <c r="AA63" s="27">
        <f t="shared" si="0"/>
        <v>0</v>
      </c>
      <c r="AB63" s="26">
        <f t="shared" si="0"/>
        <v>0</v>
      </c>
      <c r="AC63" s="27">
        <f t="shared" si="0"/>
        <v>0</v>
      </c>
      <c r="AD63" s="26">
        <f t="shared" si="0"/>
        <v>0</v>
      </c>
      <c r="AE63" s="27">
        <f t="shared" si="0"/>
        <v>0</v>
      </c>
      <c r="AF63" s="26">
        <f t="shared" si="0"/>
        <v>0</v>
      </c>
      <c r="AG63" s="27">
        <f t="shared" si="0"/>
        <v>0</v>
      </c>
      <c r="AH63" s="26">
        <f t="shared" si="0"/>
        <v>0</v>
      </c>
      <c r="AI63" s="27">
        <f t="shared" si="0"/>
        <v>0</v>
      </c>
    </row>
    <row r="64" spans="1:35" ht="15.75" customHeight="1" x14ac:dyDescent="0.3">
      <c r="A64" s="45"/>
      <c r="B64" s="42" t="s">
        <v>57</v>
      </c>
      <c r="C64" s="42"/>
      <c r="D64" s="43"/>
      <c r="E64" s="18">
        <f>COUNT(E3:E62)</f>
        <v>23</v>
      </c>
      <c r="F64" s="16">
        <f>COUNT(F3:F62)</f>
        <v>12</v>
      </c>
      <c r="G64" s="16">
        <f>COUNT(G3:G62)</f>
        <v>22</v>
      </c>
      <c r="H64" s="16">
        <f>COUNT(H3:H62)</f>
        <v>13</v>
      </c>
      <c r="I64" s="16">
        <f>COUNT(I3:I62)</f>
        <v>21</v>
      </c>
      <c r="J64" s="16">
        <f t="shared" ref="J64:AI64" si="1">COUNT(J3:J62)</f>
        <v>0</v>
      </c>
      <c r="K64" s="16">
        <f t="shared" si="1"/>
        <v>0</v>
      </c>
      <c r="L64" s="16">
        <f t="shared" si="1"/>
        <v>0</v>
      </c>
      <c r="M64" s="16">
        <f t="shared" si="1"/>
        <v>0</v>
      </c>
      <c r="N64" s="16">
        <f t="shared" si="1"/>
        <v>0</v>
      </c>
      <c r="O64" s="16">
        <f t="shared" si="1"/>
        <v>0</v>
      </c>
      <c r="P64" s="16">
        <f t="shared" si="1"/>
        <v>0</v>
      </c>
      <c r="Q64" s="16">
        <f t="shared" si="1"/>
        <v>0</v>
      </c>
      <c r="R64" s="16">
        <f t="shared" si="1"/>
        <v>0</v>
      </c>
      <c r="S64" s="16">
        <f t="shared" si="1"/>
        <v>0</v>
      </c>
      <c r="T64" s="16">
        <f t="shared" si="1"/>
        <v>0</v>
      </c>
      <c r="U64" s="16">
        <f t="shared" si="1"/>
        <v>0</v>
      </c>
      <c r="V64" s="16">
        <f t="shared" si="1"/>
        <v>0</v>
      </c>
      <c r="W64" s="16">
        <f t="shared" si="1"/>
        <v>0</v>
      </c>
      <c r="X64" s="16">
        <f t="shared" si="1"/>
        <v>0</v>
      </c>
      <c r="Y64" s="16">
        <f t="shared" si="1"/>
        <v>0</v>
      </c>
      <c r="Z64" s="16">
        <f t="shared" si="1"/>
        <v>0</v>
      </c>
      <c r="AA64" s="16">
        <f t="shared" si="1"/>
        <v>0</v>
      </c>
      <c r="AB64" s="16">
        <f t="shared" si="1"/>
        <v>0</v>
      </c>
      <c r="AC64" s="16">
        <f t="shared" si="1"/>
        <v>0</v>
      </c>
      <c r="AD64" s="16">
        <f t="shared" si="1"/>
        <v>0</v>
      </c>
      <c r="AE64" s="16">
        <f t="shared" si="1"/>
        <v>0</v>
      </c>
      <c r="AF64" s="16">
        <f t="shared" si="1"/>
        <v>0</v>
      </c>
      <c r="AG64" s="16">
        <f t="shared" si="1"/>
        <v>0</v>
      </c>
      <c r="AH64" s="16">
        <f t="shared" si="1"/>
        <v>0</v>
      </c>
      <c r="AI64" s="16">
        <f t="shared" si="1"/>
        <v>0</v>
      </c>
    </row>
    <row r="65" spans="1:4" ht="15.75" customHeight="1" thickBot="1" x14ac:dyDescent="0.35">
      <c r="A65" s="2"/>
    </row>
    <row r="66" spans="1:4" ht="15.75" customHeight="1" thickTop="1" x14ac:dyDescent="0.25">
      <c r="A66" s="34" t="s">
        <v>56</v>
      </c>
      <c r="B66" s="35"/>
      <c r="C66" s="38">
        <f>121502+B63</f>
        <v>146664</v>
      </c>
      <c r="D66" s="39"/>
    </row>
    <row r="67" spans="1:4" ht="15.75" customHeight="1" thickBot="1" x14ac:dyDescent="0.3">
      <c r="A67" s="36"/>
      <c r="B67" s="37"/>
      <c r="C67" s="40"/>
      <c r="D67" s="41"/>
    </row>
    <row r="68" spans="1:4" ht="15.75" customHeight="1" thickTop="1" x14ac:dyDescent="0.25"/>
    <row r="70" spans="1:4" ht="13.8" x14ac:dyDescent="0.25">
      <c r="A70" s="3"/>
    </row>
    <row r="71" spans="1:4" ht="13.8" x14ac:dyDescent="0.25">
      <c r="A71" s="3"/>
    </row>
    <row r="72" spans="1:4" ht="13.8" x14ac:dyDescent="0.25">
      <c r="A72" s="3"/>
    </row>
    <row r="73" spans="1:4" ht="13.8" x14ac:dyDescent="0.25">
      <c r="A73" s="3"/>
    </row>
    <row r="74" spans="1:4" ht="13.8" x14ac:dyDescent="0.25">
      <c r="A74" s="3"/>
    </row>
    <row r="75" spans="1:4" ht="13.8" x14ac:dyDescent="0.25">
      <c r="A75" s="17"/>
    </row>
    <row r="76" spans="1:4" ht="13.8" x14ac:dyDescent="0.25">
      <c r="A76" s="3"/>
    </row>
    <row r="77" spans="1:4" ht="13.8" x14ac:dyDescent="0.25">
      <c r="A77" s="3"/>
    </row>
    <row r="78" spans="1:4" ht="13.8" x14ac:dyDescent="0.25">
      <c r="A78" s="3"/>
    </row>
    <row r="79" spans="1:4" ht="13.8" x14ac:dyDescent="0.25">
      <c r="A79" s="3"/>
    </row>
    <row r="80" spans="1:4" ht="13.8" x14ac:dyDescent="0.25">
      <c r="A80" s="3"/>
    </row>
    <row r="81" ht="13.8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</sheetData>
  <sortState xmlns:xlrd2="http://schemas.microsoft.com/office/spreadsheetml/2017/richdata2" ref="A3:AI61">
    <sortCondition ref="D3:D61"/>
    <sortCondition ref="A3:A61"/>
  </sortState>
  <mergeCells count="36">
    <mergeCell ref="AI1:AI2"/>
    <mergeCell ref="AD1:AD2"/>
    <mergeCell ref="AE1:AE2"/>
    <mergeCell ref="AF1:AF2"/>
    <mergeCell ref="AG1:AG2"/>
    <mergeCell ref="AH1:AH2"/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E1:E2"/>
    <mergeCell ref="F1:F2"/>
    <mergeCell ref="G1:G2"/>
    <mergeCell ref="H1:H2"/>
    <mergeCell ref="I1:I2"/>
    <mergeCell ref="A1:D1"/>
    <mergeCell ref="A66:B67"/>
    <mergeCell ref="C66:D67"/>
    <mergeCell ref="B64:D64"/>
    <mergeCell ref="A63:A64"/>
  </mergeCells>
  <phoneticPr fontId="2" type="noConversion"/>
  <conditionalFormatting sqref="D3:D62">
    <cfRule type="cellIs" dxfId="13" priority="3" operator="lessThan">
      <formula>6</formula>
    </cfRule>
    <cfRule type="cellIs" dxfId="12" priority="4" operator="lessThan">
      <formula>5</formula>
    </cfRule>
  </conditionalFormatting>
  <conditionalFormatting sqref="D62">
    <cfRule type="cellIs" dxfId="1" priority="1" operator="lessThan">
      <formula>6</formula>
    </cfRule>
    <cfRule type="cellIs" dxfId="0" priority="2" operator="lessThan">
      <formula>5</formula>
    </cfRule>
  </conditionalFormatting>
  <pageMargins left="0.7" right="0.7" top="0.75" bottom="0.75" header="0" footer="0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92D6-D4C5-41E3-B70B-B61727F5D85C}">
  <dimension ref="A1"/>
  <sheetViews>
    <sheetView workbookViewId="0">
      <selection activeCell="B13" sqref="B13"/>
    </sheetView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Detail</vt:lpstr>
      <vt:lpstr>Sheet1</vt:lpstr>
      <vt:lpstr>DataField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Tripp</dc:creator>
  <cp:lastModifiedBy>Pete Rissman</cp:lastModifiedBy>
  <cp:lastPrinted>2023-09-25T23:27:29Z</cp:lastPrinted>
  <dcterms:created xsi:type="dcterms:W3CDTF">2019-09-03T03:23:36Z</dcterms:created>
  <dcterms:modified xsi:type="dcterms:W3CDTF">2023-10-08T17:54:56Z</dcterms:modified>
</cp:coreProperties>
</file>